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tressinfosec-my.sharepoint.com/personal/lmangold_fortressinfosec_com/Documents/Desktop/Blog/"/>
    </mc:Choice>
  </mc:AlternateContent>
  <xr:revisionPtr revIDLastSave="0" documentId="8_{A0F35411-7B32-4435-AB30-EB7801C70F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SP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P8" i="1"/>
  <c r="N8" i="1"/>
  <c r="L8" i="1"/>
  <c r="J8" i="1"/>
  <c r="J9" i="1" s="1"/>
  <c r="H8" i="1"/>
  <c r="P7" i="1"/>
  <c r="N7" i="1"/>
  <c r="L7" i="1"/>
  <c r="J7" i="1"/>
  <c r="H7" i="1"/>
  <c r="F7" i="1"/>
  <c r="P25" i="1"/>
  <c r="P24" i="1"/>
  <c r="P26" i="1" s="1"/>
  <c r="P20" i="1"/>
  <c r="P19" i="1"/>
  <c r="P18" i="1"/>
  <c r="P21" i="1"/>
  <c r="P14" i="1"/>
  <c r="P13" i="1"/>
  <c r="P12" i="1"/>
  <c r="P15" i="1" s="1"/>
  <c r="P6" i="1"/>
  <c r="N25" i="1"/>
  <c r="N24" i="1"/>
  <c r="N26" i="1"/>
  <c r="N20" i="1"/>
  <c r="N19" i="1"/>
  <c r="N18" i="1"/>
  <c r="N21" i="1" s="1"/>
  <c r="N27" i="1" s="1"/>
  <c r="N14" i="1"/>
  <c r="N13" i="1"/>
  <c r="N12" i="1"/>
  <c r="N15" i="1"/>
  <c r="N6" i="1"/>
  <c r="N9" i="1"/>
  <c r="L25" i="1"/>
  <c r="L24" i="1"/>
  <c r="L26" i="1" s="1"/>
  <c r="L27" i="1" s="1"/>
  <c r="L20" i="1"/>
  <c r="L19" i="1"/>
  <c r="L18" i="1"/>
  <c r="L21" i="1"/>
  <c r="L14" i="1"/>
  <c r="L13" i="1"/>
  <c r="L12" i="1"/>
  <c r="L15" i="1" s="1"/>
  <c r="L6" i="1"/>
  <c r="J25" i="1"/>
  <c r="J24" i="1"/>
  <c r="J26" i="1" s="1"/>
  <c r="J27" i="1" s="1"/>
  <c r="J20" i="1"/>
  <c r="J19" i="1"/>
  <c r="J18" i="1"/>
  <c r="J21" i="1" s="1"/>
  <c r="J14" i="1"/>
  <c r="J13" i="1"/>
  <c r="J12" i="1"/>
  <c r="J6" i="1"/>
  <c r="H25" i="1"/>
  <c r="H24" i="1"/>
  <c r="H26" i="1"/>
  <c r="H27" i="1" s="1"/>
  <c r="H20" i="1"/>
  <c r="H19" i="1"/>
  <c r="H18" i="1"/>
  <c r="H21" i="1" s="1"/>
  <c r="H14" i="1"/>
  <c r="H13" i="1"/>
  <c r="H12" i="1"/>
  <c r="H6" i="1"/>
  <c r="H9" i="1"/>
  <c r="F24" i="1"/>
  <c r="F26" i="1" s="1"/>
  <c r="F25" i="1"/>
  <c r="F18" i="1"/>
  <c r="F19" i="1"/>
  <c r="F20" i="1"/>
  <c r="F21" i="1" s="1"/>
  <c r="F12" i="1"/>
  <c r="F15" i="1" s="1"/>
  <c r="F13" i="1"/>
  <c r="F14" i="1"/>
  <c r="F6" i="1"/>
  <c r="F9" i="1" s="1"/>
  <c r="D9" i="1"/>
  <c r="D15" i="1"/>
  <c r="D21" i="1"/>
  <c r="D26" i="1"/>
  <c r="D27" i="1"/>
  <c r="H15" i="1"/>
  <c r="J15" i="1"/>
  <c r="L9" i="1"/>
  <c r="P9" i="1"/>
  <c r="P27" i="1" l="1"/>
  <c r="F27" i="1"/>
</calcChain>
</file>

<file path=xl/sharedStrings.xml><?xml version="1.0" encoding="utf-8"?>
<sst xmlns="http://schemas.openxmlformats.org/spreadsheetml/2006/main" count="40" uniqueCount="27">
  <si>
    <t>Quantitative Strategic Planning Matrix</t>
  </si>
  <si>
    <t>AS</t>
  </si>
  <si>
    <t>TAS</t>
  </si>
  <si>
    <t>Option A</t>
  </si>
  <si>
    <t>Option B</t>
  </si>
  <si>
    <t>Option C</t>
  </si>
  <si>
    <t>Option D</t>
  </si>
  <si>
    <t>Option E</t>
  </si>
  <si>
    <t>Option F</t>
  </si>
  <si>
    <t>Financial Metrics</t>
  </si>
  <si>
    <t>Technical Metrics</t>
  </si>
  <si>
    <t>Support of Technical Roadmap</t>
  </si>
  <si>
    <t>Support to External Customers</t>
  </si>
  <si>
    <t>Collaboration Metrics</t>
  </si>
  <si>
    <t>Personnel</t>
  </si>
  <si>
    <t>Technical Staff LOE</t>
  </si>
  <si>
    <t>Management LOE</t>
  </si>
  <si>
    <t>Total</t>
  </si>
  <si>
    <t>Aggregate TAS</t>
  </si>
  <si>
    <t>Cost of Option</t>
  </si>
  <si>
    <t>Profitibility of the Option</t>
  </si>
  <si>
    <t>Cost of Capital</t>
  </si>
  <si>
    <t>Support of Customer Requirements</t>
  </si>
  <si>
    <t>Requirements Clearly Defined</t>
  </si>
  <si>
    <t>Supports XYZ organization</t>
  </si>
  <si>
    <t>Supports ABC organizations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</si>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</sst>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R8" sqref="R8"/>
    </sheetView>
  </sheetViews>
  <sheetFormatPr defaultRowHeight="14.4" x14ac:dyDescent="0.3"/>
  <cols>
    <col min="1" max="1" width="2.33203125" customWidth="1"/>
    <col min="2" max="2" width="2.5546875" customWidth="1"/>
    <col min="3" max="3" width="32.44140625" customWidth="1"/>
    <col min="4" max="4" width="7.5546875" bestFit="1" customWidth="1"/>
  </cols>
  <sheetData>
    <row r="1" spans="1:17" ht="23.4" x14ac:dyDescent="0.4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3" spans="1:17" x14ac:dyDescent="0.3">
      <c r="D3" s="1"/>
      <c r="E3" s="30" t="s">
        <v>3</v>
      </c>
      <c r="F3" s="30"/>
      <c r="G3" s="30" t="s">
        <v>4</v>
      </c>
      <c r="H3" s="30"/>
      <c r="I3" s="30" t="s">
        <v>5</v>
      </c>
      <c r="J3" s="30"/>
      <c r="K3" s="30" t="s">
        <v>6</v>
      </c>
      <c r="L3" s="30"/>
      <c r="M3" s="30" t="s">
        <v>7</v>
      </c>
      <c r="N3" s="30"/>
      <c r="O3" s="30" t="s">
        <v>8</v>
      </c>
      <c r="P3" s="30"/>
    </row>
    <row r="4" spans="1:17" ht="15" thickBot="1" x14ac:dyDescent="0.35">
      <c r="A4" s="2"/>
      <c r="B4" s="2"/>
      <c r="C4" s="2"/>
      <c r="D4" s="3" t="s">
        <v>26</v>
      </c>
      <c r="E4" s="4" t="s">
        <v>1</v>
      </c>
      <c r="F4" s="6" t="s">
        <v>2</v>
      </c>
      <c r="G4" s="4" t="s">
        <v>1</v>
      </c>
      <c r="H4" s="5" t="s">
        <v>2</v>
      </c>
      <c r="I4" s="4" t="s">
        <v>1</v>
      </c>
      <c r="J4" s="5" t="s">
        <v>2</v>
      </c>
      <c r="K4" s="4" t="s">
        <v>1</v>
      </c>
      <c r="L4" s="5" t="s">
        <v>2</v>
      </c>
      <c r="M4" s="4" t="s">
        <v>1</v>
      </c>
      <c r="N4" s="5" t="s">
        <v>2</v>
      </c>
      <c r="O4" s="4" t="s">
        <v>1</v>
      </c>
      <c r="P4" s="5" t="s">
        <v>2</v>
      </c>
      <c r="Q4" s="8"/>
    </row>
    <row r="5" spans="1:17" x14ac:dyDescent="0.3">
      <c r="A5" s="1" t="s">
        <v>9</v>
      </c>
      <c r="D5" s="9"/>
      <c r="E5" s="10"/>
      <c r="F5" s="11"/>
      <c r="G5" s="25"/>
      <c r="H5" s="11"/>
      <c r="I5" s="26"/>
      <c r="J5" s="11"/>
      <c r="K5" s="26"/>
      <c r="L5" s="11"/>
      <c r="M5" s="26"/>
      <c r="N5" s="11"/>
      <c r="O5" s="26"/>
      <c r="P5" s="14"/>
      <c r="Q5" s="8"/>
    </row>
    <row r="6" spans="1:17" x14ac:dyDescent="0.3">
      <c r="B6" t="s">
        <v>19</v>
      </c>
      <c r="D6" s="12">
        <v>0.1</v>
      </c>
      <c r="E6" s="24">
        <v>5</v>
      </c>
      <c r="F6" s="11">
        <f t="shared" ref="F6:H8" si="0">E6*$D6</f>
        <v>0.5</v>
      </c>
      <c r="G6" s="25">
        <v>4</v>
      </c>
      <c r="H6" s="11">
        <f t="shared" si="0"/>
        <v>0.4</v>
      </c>
      <c r="I6" s="24">
        <v>3</v>
      </c>
      <c r="J6" s="11">
        <f>I6*$D6</f>
        <v>0.30000000000000004</v>
      </c>
      <c r="K6" s="24">
        <v>2</v>
      </c>
      <c r="L6" s="11">
        <f>K6*$D6</f>
        <v>0.2</v>
      </c>
      <c r="M6" s="24">
        <v>1</v>
      </c>
      <c r="N6" s="11">
        <f>M6*$D6</f>
        <v>0.1</v>
      </c>
      <c r="O6" s="24">
        <v>6</v>
      </c>
      <c r="P6" s="14">
        <f>O6*$D6</f>
        <v>0.60000000000000009</v>
      </c>
      <c r="Q6" s="8"/>
    </row>
    <row r="7" spans="1:17" x14ac:dyDescent="0.3">
      <c r="B7" t="s">
        <v>20</v>
      </c>
      <c r="D7" s="12">
        <v>0.1</v>
      </c>
      <c r="E7" s="24">
        <v>1</v>
      </c>
      <c r="F7" s="11">
        <f t="shared" si="0"/>
        <v>0.1</v>
      </c>
      <c r="G7" s="25">
        <v>2</v>
      </c>
      <c r="H7" s="11">
        <f t="shared" si="0"/>
        <v>0.2</v>
      </c>
      <c r="I7" s="24">
        <v>3</v>
      </c>
      <c r="J7" s="11">
        <f>I7*$D7</f>
        <v>0.30000000000000004</v>
      </c>
      <c r="K7" s="24">
        <v>4</v>
      </c>
      <c r="L7" s="11">
        <f>K7*$D7</f>
        <v>0.4</v>
      </c>
      <c r="M7" s="24">
        <v>5</v>
      </c>
      <c r="N7" s="11">
        <f>M7*$D7</f>
        <v>0.5</v>
      </c>
      <c r="O7" s="24">
        <v>6</v>
      </c>
      <c r="P7" s="14">
        <f>O7*$D7</f>
        <v>0.60000000000000009</v>
      </c>
      <c r="Q7" s="8"/>
    </row>
    <row r="8" spans="1:17" x14ac:dyDescent="0.3">
      <c r="B8" t="s">
        <v>21</v>
      </c>
      <c r="D8" s="12">
        <v>0.1</v>
      </c>
      <c r="E8" s="24">
        <v>2</v>
      </c>
      <c r="F8" s="11">
        <f t="shared" si="0"/>
        <v>0.2</v>
      </c>
      <c r="G8" s="25">
        <v>3</v>
      </c>
      <c r="H8" s="11">
        <f t="shared" si="0"/>
        <v>0.30000000000000004</v>
      </c>
      <c r="I8" s="24">
        <v>4</v>
      </c>
      <c r="J8" s="11">
        <f>I8*$D8</f>
        <v>0.4</v>
      </c>
      <c r="K8" s="24">
        <v>5</v>
      </c>
      <c r="L8" s="11">
        <f>K8*$D8</f>
        <v>0.5</v>
      </c>
      <c r="M8" s="24">
        <v>6</v>
      </c>
      <c r="N8" s="11">
        <f>M8*$D8</f>
        <v>0.60000000000000009</v>
      </c>
      <c r="O8" s="24">
        <v>1</v>
      </c>
      <c r="P8" s="14">
        <f>O8*$D8</f>
        <v>0.1</v>
      </c>
      <c r="Q8" s="8"/>
    </row>
    <row r="9" spans="1:17" x14ac:dyDescent="0.3">
      <c r="C9" t="s">
        <v>17</v>
      </c>
      <c r="D9" s="15">
        <f>SUM(D6:D8)</f>
        <v>0.30000000000000004</v>
      </c>
      <c r="E9" s="22"/>
      <c r="F9" s="16">
        <f t="shared" ref="F9:P9" si="1">SUM(F6:F8)</f>
        <v>0.8</v>
      </c>
      <c r="G9" s="22"/>
      <c r="H9" s="16">
        <f t="shared" si="1"/>
        <v>0.90000000000000013</v>
      </c>
      <c r="I9" s="22"/>
      <c r="J9" s="16">
        <f t="shared" si="1"/>
        <v>1</v>
      </c>
      <c r="K9" s="22"/>
      <c r="L9" s="16">
        <f t="shared" si="1"/>
        <v>1.1000000000000001</v>
      </c>
      <c r="M9" s="22"/>
      <c r="N9" s="16">
        <f t="shared" si="1"/>
        <v>1.2000000000000002</v>
      </c>
      <c r="O9" s="22"/>
      <c r="P9" s="16">
        <f t="shared" si="1"/>
        <v>1.3000000000000003</v>
      </c>
      <c r="Q9" s="8"/>
    </row>
    <row r="10" spans="1:17" x14ac:dyDescent="0.3">
      <c r="D10" s="13"/>
      <c r="E10" s="24"/>
      <c r="F10" s="11"/>
      <c r="G10" s="24"/>
      <c r="H10" s="11"/>
      <c r="I10" s="24"/>
      <c r="J10" s="11"/>
      <c r="K10" s="24"/>
      <c r="L10" s="11"/>
      <c r="M10" s="24"/>
      <c r="N10" s="11"/>
      <c r="O10" s="24"/>
      <c r="P10" s="14"/>
      <c r="Q10" s="8"/>
    </row>
    <row r="11" spans="1:17" x14ac:dyDescent="0.3">
      <c r="A11" s="1" t="s">
        <v>10</v>
      </c>
      <c r="D11" s="13"/>
      <c r="E11" s="24"/>
      <c r="F11" s="11"/>
      <c r="G11" s="24"/>
      <c r="H11" s="11"/>
      <c r="I11" s="24"/>
      <c r="J11" s="11"/>
      <c r="K11" s="24"/>
      <c r="L11" s="11"/>
      <c r="M11" s="24"/>
      <c r="N11" s="11"/>
      <c r="O11" s="24"/>
      <c r="P11" s="14"/>
      <c r="Q11" s="8"/>
    </row>
    <row r="12" spans="1:17" x14ac:dyDescent="0.3">
      <c r="B12" t="s">
        <v>11</v>
      </c>
      <c r="D12" s="13">
        <v>0.1</v>
      </c>
      <c r="E12" s="24">
        <v>6</v>
      </c>
      <c r="F12" s="11">
        <f t="shared" ref="F12:H14" si="2">E12*$D12</f>
        <v>0.60000000000000009</v>
      </c>
      <c r="G12" s="24">
        <v>5</v>
      </c>
      <c r="H12" s="11">
        <f t="shared" si="2"/>
        <v>0.5</v>
      </c>
      <c r="I12" s="24">
        <v>4</v>
      </c>
      <c r="J12" s="11">
        <f>I12*$D12</f>
        <v>0.4</v>
      </c>
      <c r="K12" s="24">
        <v>3</v>
      </c>
      <c r="L12" s="11">
        <f>K12*$D12</f>
        <v>0.30000000000000004</v>
      </c>
      <c r="M12" s="24">
        <v>2</v>
      </c>
      <c r="N12" s="11">
        <f>M12*$D12</f>
        <v>0.2</v>
      </c>
      <c r="O12" s="24">
        <v>1</v>
      </c>
      <c r="P12" s="14">
        <f>O12*$D12</f>
        <v>0.1</v>
      </c>
      <c r="Q12" s="8"/>
    </row>
    <row r="13" spans="1:17" x14ac:dyDescent="0.3">
      <c r="B13" t="s">
        <v>22</v>
      </c>
      <c r="D13" s="13">
        <v>0.1</v>
      </c>
      <c r="E13" s="24">
        <v>1</v>
      </c>
      <c r="F13" s="11">
        <f t="shared" si="2"/>
        <v>0.1</v>
      </c>
      <c r="G13" s="24">
        <v>6</v>
      </c>
      <c r="H13" s="11">
        <f t="shared" si="2"/>
        <v>0.60000000000000009</v>
      </c>
      <c r="I13" s="24">
        <v>5</v>
      </c>
      <c r="J13" s="11">
        <f>I13*$D13</f>
        <v>0.5</v>
      </c>
      <c r="K13" s="24">
        <v>4</v>
      </c>
      <c r="L13" s="11">
        <f>K13*$D13</f>
        <v>0.4</v>
      </c>
      <c r="M13" s="24">
        <v>3</v>
      </c>
      <c r="N13" s="11">
        <f>M13*$D13</f>
        <v>0.30000000000000004</v>
      </c>
      <c r="O13" s="24">
        <v>2</v>
      </c>
      <c r="P13" s="14">
        <f>O13*$D13</f>
        <v>0.2</v>
      </c>
      <c r="Q13" s="8"/>
    </row>
    <row r="14" spans="1:17" x14ac:dyDescent="0.3">
      <c r="B14" t="s">
        <v>23</v>
      </c>
      <c r="D14" s="13">
        <v>0.05</v>
      </c>
      <c r="E14" s="24">
        <v>3</v>
      </c>
      <c r="F14" s="11">
        <f t="shared" si="2"/>
        <v>0.15000000000000002</v>
      </c>
      <c r="G14" s="24">
        <v>4</v>
      </c>
      <c r="H14" s="11">
        <f t="shared" si="2"/>
        <v>0.2</v>
      </c>
      <c r="I14" s="24">
        <v>5</v>
      </c>
      <c r="J14" s="11">
        <f>I14*$D14</f>
        <v>0.25</v>
      </c>
      <c r="K14" s="24">
        <v>6</v>
      </c>
      <c r="L14" s="11">
        <f>K14*$D14</f>
        <v>0.30000000000000004</v>
      </c>
      <c r="M14" s="24">
        <v>1</v>
      </c>
      <c r="N14" s="11">
        <f>M14*$D14</f>
        <v>0.05</v>
      </c>
      <c r="O14" s="24">
        <v>2</v>
      </c>
      <c r="P14" s="14">
        <f>O14*$D14</f>
        <v>0.1</v>
      </c>
      <c r="Q14" s="8"/>
    </row>
    <row r="15" spans="1:17" x14ac:dyDescent="0.3">
      <c r="C15" t="s">
        <v>17</v>
      </c>
      <c r="D15" s="15">
        <f>SUM(D12:D14)</f>
        <v>0.25</v>
      </c>
      <c r="E15" s="22"/>
      <c r="F15" s="16">
        <f t="shared" ref="F15:P15" si="3">SUM(F12:F14)</f>
        <v>0.85000000000000009</v>
      </c>
      <c r="G15" s="22"/>
      <c r="H15" s="16">
        <f t="shared" si="3"/>
        <v>1.3</v>
      </c>
      <c r="I15" s="22"/>
      <c r="J15" s="16">
        <f t="shared" si="3"/>
        <v>1.1499999999999999</v>
      </c>
      <c r="K15" s="22"/>
      <c r="L15" s="16">
        <f t="shared" si="3"/>
        <v>1</v>
      </c>
      <c r="M15" s="22"/>
      <c r="N15" s="16">
        <f t="shared" si="3"/>
        <v>0.55000000000000004</v>
      </c>
      <c r="O15" s="22"/>
      <c r="P15" s="16">
        <f t="shared" si="3"/>
        <v>0.4</v>
      </c>
      <c r="Q15" s="8"/>
    </row>
    <row r="16" spans="1:17" x14ac:dyDescent="0.3">
      <c r="D16" s="13"/>
      <c r="E16" s="13"/>
      <c r="F16" s="11"/>
      <c r="G16" s="24"/>
      <c r="H16" s="11"/>
      <c r="I16" s="24"/>
      <c r="J16" s="11"/>
      <c r="K16" s="24"/>
      <c r="L16" s="11"/>
      <c r="M16" s="24"/>
      <c r="N16" s="11"/>
      <c r="O16" s="24"/>
      <c r="P16" s="14"/>
      <c r="Q16" s="8"/>
    </row>
    <row r="17" spans="1:17" x14ac:dyDescent="0.3">
      <c r="A17" s="1" t="s">
        <v>13</v>
      </c>
      <c r="D17" s="13"/>
      <c r="E17" s="24"/>
      <c r="F17" s="11"/>
      <c r="G17" s="24"/>
      <c r="H17" s="11"/>
      <c r="I17" s="24"/>
      <c r="J17" s="11"/>
      <c r="K17" s="24"/>
      <c r="L17" s="11"/>
      <c r="M17" s="24"/>
      <c r="N17" s="11"/>
      <c r="O17" s="24"/>
      <c r="P17" s="14"/>
      <c r="Q17" s="8"/>
    </row>
    <row r="18" spans="1:17" x14ac:dyDescent="0.3">
      <c r="B18" t="s">
        <v>24</v>
      </c>
      <c r="D18" s="13">
        <v>0.1</v>
      </c>
      <c r="E18" s="24">
        <v>5</v>
      </c>
      <c r="F18" s="11">
        <f t="shared" ref="F18:H20" si="4">E18*$D18</f>
        <v>0.5</v>
      </c>
      <c r="G18" s="24">
        <v>4</v>
      </c>
      <c r="H18" s="11">
        <f t="shared" si="4"/>
        <v>0.4</v>
      </c>
      <c r="I18" s="24">
        <v>3</v>
      </c>
      <c r="J18" s="11">
        <f>I18*$D18</f>
        <v>0.30000000000000004</v>
      </c>
      <c r="K18" s="24">
        <v>2</v>
      </c>
      <c r="L18" s="11">
        <f>K18*$D18</f>
        <v>0.2</v>
      </c>
      <c r="M18" s="24">
        <v>1</v>
      </c>
      <c r="N18" s="11">
        <f>M18*$D18</f>
        <v>0.1</v>
      </c>
      <c r="O18" s="24">
        <v>6</v>
      </c>
      <c r="P18" s="14">
        <f>O18*$D18</f>
        <v>0.60000000000000009</v>
      </c>
      <c r="Q18" s="8"/>
    </row>
    <row r="19" spans="1:17" x14ac:dyDescent="0.3">
      <c r="B19" t="s">
        <v>25</v>
      </c>
      <c r="D19" s="13">
        <v>0.1</v>
      </c>
      <c r="E19" s="24">
        <v>6</v>
      </c>
      <c r="F19" s="11">
        <f t="shared" si="4"/>
        <v>0.60000000000000009</v>
      </c>
      <c r="G19" s="24">
        <v>2</v>
      </c>
      <c r="H19" s="11">
        <f t="shared" si="4"/>
        <v>0.2</v>
      </c>
      <c r="I19" s="24">
        <v>3</v>
      </c>
      <c r="J19" s="11">
        <f>I19*$D19</f>
        <v>0.30000000000000004</v>
      </c>
      <c r="K19" s="24">
        <v>4</v>
      </c>
      <c r="L19" s="11">
        <f>K19*$D19</f>
        <v>0.4</v>
      </c>
      <c r="M19" s="24">
        <v>5</v>
      </c>
      <c r="N19" s="11">
        <f>M19*$D19</f>
        <v>0.5</v>
      </c>
      <c r="O19" s="24">
        <v>1</v>
      </c>
      <c r="P19" s="14">
        <f>O19*$D19</f>
        <v>0.1</v>
      </c>
      <c r="Q19" s="8"/>
    </row>
    <row r="20" spans="1:17" x14ac:dyDescent="0.3">
      <c r="B20" t="s">
        <v>12</v>
      </c>
      <c r="D20" s="13">
        <v>0.05</v>
      </c>
      <c r="E20" s="24">
        <v>3</v>
      </c>
      <c r="F20" s="11">
        <f t="shared" si="4"/>
        <v>0.15000000000000002</v>
      </c>
      <c r="G20" s="24">
        <v>4</v>
      </c>
      <c r="H20" s="11">
        <f t="shared" si="4"/>
        <v>0.2</v>
      </c>
      <c r="I20" s="24">
        <v>2</v>
      </c>
      <c r="J20" s="11">
        <f>I20*$D20</f>
        <v>0.1</v>
      </c>
      <c r="K20" s="24">
        <v>6</v>
      </c>
      <c r="L20" s="11">
        <f>K20*$D20</f>
        <v>0.30000000000000004</v>
      </c>
      <c r="M20" s="24">
        <v>5</v>
      </c>
      <c r="N20" s="11">
        <f>M20*$D20</f>
        <v>0.25</v>
      </c>
      <c r="O20" s="24">
        <v>1</v>
      </c>
      <c r="P20" s="14">
        <f>O20*$D20</f>
        <v>0.05</v>
      </c>
      <c r="Q20" s="8"/>
    </row>
    <row r="21" spans="1:17" x14ac:dyDescent="0.3">
      <c r="C21" t="s">
        <v>17</v>
      </c>
      <c r="D21" s="15">
        <f>SUM(D18:D20)</f>
        <v>0.25</v>
      </c>
      <c r="E21" s="22"/>
      <c r="F21" s="16">
        <f t="shared" ref="F21:P21" si="5">SUM(F18:F20)</f>
        <v>1.25</v>
      </c>
      <c r="G21" s="22"/>
      <c r="H21" s="16">
        <f t="shared" si="5"/>
        <v>0.8</v>
      </c>
      <c r="I21" s="22"/>
      <c r="J21" s="16">
        <f t="shared" si="5"/>
        <v>0.70000000000000007</v>
      </c>
      <c r="K21" s="22"/>
      <c r="L21" s="16">
        <f t="shared" si="5"/>
        <v>0.90000000000000013</v>
      </c>
      <c r="M21" s="22"/>
      <c r="N21" s="16">
        <f t="shared" si="5"/>
        <v>0.85</v>
      </c>
      <c r="O21" s="22"/>
      <c r="P21" s="16">
        <f t="shared" si="5"/>
        <v>0.75000000000000011</v>
      </c>
      <c r="Q21" s="8"/>
    </row>
    <row r="22" spans="1:17" x14ac:dyDescent="0.3">
      <c r="D22" s="13"/>
      <c r="E22" s="24"/>
      <c r="F22" s="11"/>
      <c r="G22" s="24"/>
      <c r="H22" s="11"/>
      <c r="I22" s="24"/>
      <c r="J22" s="11"/>
      <c r="K22" s="24"/>
      <c r="L22" s="11"/>
      <c r="M22" s="24"/>
      <c r="N22" s="11"/>
      <c r="O22" s="24"/>
      <c r="P22" s="14"/>
      <c r="Q22" s="8"/>
    </row>
    <row r="23" spans="1:17" x14ac:dyDescent="0.3">
      <c r="A23" s="1" t="s">
        <v>14</v>
      </c>
      <c r="D23" s="13"/>
      <c r="E23" s="24"/>
      <c r="F23" s="11"/>
      <c r="G23" s="24"/>
      <c r="H23" s="11"/>
      <c r="I23" s="24"/>
      <c r="J23" s="11"/>
      <c r="K23" s="24"/>
      <c r="L23" s="11"/>
      <c r="M23" s="24"/>
      <c r="N23" s="11"/>
      <c r="O23" s="24"/>
      <c r="P23" s="14"/>
      <c r="Q23" s="8"/>
    </row>
    <row r="24" spans="1:17" x14ac:dyDescent="0.3">
      <c r="B24" t="s">
        <v>15</v>
      </c>
      <c r="D24" s="13">
        <v>0.1</v>
      </c>
      <c r="E24" s="24">
        <v>2</v>
      </c>
      <c r="F24" s="11">
        <f t="shared" ref="F24:H25" si="6">E24*$D24</f>
        <v>0.2</v>
      </c>
      <c r="G24" s="24">
        <v>1</v>
      </c>
      <c r="H24" s="11">
        <f t="shared" si="6"/>
        <v>0.1</v>
      </c>
      <c r="I24" s="24">
        <v>6</v>
      </c>
      <c r="J24" s="11">
        <f>I24*$D24</f>
        <v>0.60000000000000009</v>
      </c>
      <c r="K24" s="24">
        <v>5</v>
      </c>
      <c r="L24" s="11">
        <f>K24*$D24</f>
        <v>0.5</v>
      </c>
      <c r="M24" s="24">
        <v>4</v>
      </c>
      <c r="N24" s="11">
        <f>M24*$D24</f>
        <v>0.4</v>
      </c>
      <c r="O24" s="24">
        <v>3</v>
      </c>
      <c r="P24" s="14">
        <f>O24*$D24</f>
        <v>0.30000000000000004</v>
      </c>
      <c r="Q24" s="8"/>
    </row>
    <row r="25" spans="1:17" x14ac:dyDescent="0.3">
      <c r="B25" t="s">
        <v>16</v>
      </c>
      <c r="D25" s="13">
        <v>0.1</v>
      </c>
      <c r="E25" s="24">
        <v>2</v>
      </c>
      <c r="F25" s="11">
        <f t="shared" si="6"/>
        <v>0.2</v>
      </c>
      <c r="G25" s="24">
        <v>1</v>
      </c>
      <c r="H25" s="11">
        <f t="shared" si="6"/>
        <v>0.1</v>
      </c>
      <c r="I25" s="24">
        <v>6</v>
      </c>
      <c r="J25" s="11">
        <f>I25*$D25</f>
        <v>0.60000000000000009</v>
      </c>
      <c r="K25" s="24">
        <v>5</v>
      </c>
      <c r="L25" s="11">
        <f>K25*$D25</f>
        <v>0.5</v>
      </c>
      <c r="M25" s="24">
        <v>4</v>
      </c>
      <c r="N25" s="11">
        <f>M25*$D25</f>
        <v>0.4</v>
      </c>
      <c r="O25" s="24">
        <v>3</v>
      </c>
      <c r="P25" s="14">
        <f>O25*$D25</f>
        <v>0.30000000000000004</v>
      </c>
      <c r="Q25" s="8"/>
    </row>
    <row r="26" spans="1:17" ht="15" thickBot="1" x14ac:dyDescent="0.35">
      <c r="A26" s="2"/>
      <c r="B26" s="2"/>
      <c r="C26" s="7" t="s">
        <v>17</v>
      </c>
      <c r="D26" s="17">
        <f>SUM(D24:D25)</f>
        <v>0.2</v>
      </c>
      <c r="E26" s="23"/>
      <c r="F26" s="18">
        <f t="shared" ref="F26:P26" si="7">SUM(F24:F25)</f>
        <v>0.4</v>
      </c>
      <c r="G26" s="23"/>
      <c r="H26" s="18">
        <f t="shared" si="7"/>
        <v>0.2</v>
      </c>
      <c r="I26" s="23"/>
      <c r="J26" s="18">
        <f t="shared" si="7"/>
        <v>1.2000000000000002</v>
      </c>
      <c r="K26" s="23"/>
      <c r="L26" s="18">
        <f t="shared" si="7"/>
        <v>1</v>
      </c>
      <c r="M26" s="23"/>
      <c r="N26" s="18">
        <f t="shared" si="7"/>
        <v>0.8</v>
      </c>
      <c r="O26" s="23"/>
      <c r="P26" s="18">
        <f t="shared" si="7"/>
        <v>0.60000000000000009</v>
      </c>
      <c r="Q26" s="8"/>
    </row>
    <row r="27" spans="1:17" ht="27.75" customHeight="1" thickBot="1" x14ac:dyDescent="0.35">
      <c r="A27" s="19" t="s">
        <v>18</v>
      </c>
      <c r="B27" s="20"/>
      <c r="C27" s="20"/>
      <c r="D27" s="27">
        <f>SUM(D26,D21,D15,D9)</f>
        <v>1</v>
      </c>
      <c r="E27" s="21"/>
      <c r="F27" s="28">
        <f>SUM(F26,F21,F15,F9)</f>
        <v>3.3</v>
      </c>
      <c r="G27" s="21"/>
      <c r="H27" s="28">
        <f>SUM(H26,H21,H15,H9)</f>
        <v>3.2</v>
      </c>
      <c r="I27" s="21"/>
      <c r="J27" s="28">
        <f>SUM(J26,J21,J15,J9)</f>
        <v>4.0500000000000007</v>
      </c>
      <c r="K27" s="21"/>
      <c r="L27" s="28">
        <f>SUM(L26,L21,L15,L9)</f>
        <v>4</v>
      </c>
      <c r="M27" s="21"/>
      <c r="N27" s="28">
        <f>SUM(N26,N21,N15,N9)</f>
        <v>3.4000000000000004</v>
      </c>
      <c r="O27" s="21"/>
      <c r="P27" s="28">
        <f>SUM(P26,P21,P15,P9)</f>
        <v>3.0500000000000003</v>
      </c>
      <c r="Q27" s="8"/>
    </row>
    <row r="28" spans="1:17" x14ac:dyDescent="0.3">
      <c r="Q28" s="8"/>
    </row>
    <row r="29" spans="1:17" x14ac:dyDescent="0.3">
      <c r="Q29" s="8"/>
    </row>
  </sheetData>
  <mergeCells count="7">
    <mergeCell ref="A1:P1"/>
    <mergeCell ref="E3:F3"/>
    <mergeCell ref="G3:H3"/>
    <mergeCell ref="I3:J3"/>
    <mergeCell ref="K3:L3"/>
    <mergeCell ref="M3:N3"/>
    <mergeCell ref="O3:P3"/>
  </mergeCells>
  <conditionalFormatting sqref="D27">
    <cfRule type="cellIs" dxfId="15" priority="17" operator="lessThan">
      <formula>1</formula>
    </cfRule>
    <cfRule type="cellIs" dxfId="14" priority="18" operator="greaterThan">
      <formula>1</formula>
    </cfRule>
  </conditionalFormatting>
  <conditionalFormatting sqref="E5 G5 I5 K5 M5 O5">
    <cfRule type="duplicateValues" dxfId="13" priority="16"/>
  </conditionalFormatting>
  <conditionalFormatting sqref="E6 G6 I6 K6 M6 O6">
    <cfRule type="duplicateValues" dxfId="12" priority="15"/>
  </conditionalFormatting>
  <conditionalFormatting sqref="E7 G7 I7 K7 M7 O7">
    <cfRule type="duplicateValues" dxfId="11" priority="12"/>
    <cfRule type="duplicateValues" dxfId="10" priority="14"/>
  </conditionalFormatting>
  <conditionalFormatting sqref="E8 G8 I8 K8 M8 O8">
    <cfRule type="duplicateValues" dxfId="9" priority="11"/>
    <cfRule type="duplicateValues" dxfId="8" priority="13"/>
  </conditionalFormatting>
  <conditionalFormatting sqref="E12 G12 I12 K12 M12 O12">
    <cfRule type="duplicateValues" dxfId="7" priority="10"/>
  </conditionalFormatting>
  <conditionalFormatting sqref="E13 G13 I13 K13 M13 O13">
    <cfRule type="duplicateValues" dxfId="6" priority="9"/>
  </conditionalFormatting>
  <conditionalFormatting sqref="E14 G14 I14 K14 M14 O14">
    <cfRule type="duplicateValues" dxfId="5" priority="8"/>
  </conditionalFormatting>
  <conditionalFormatting sqref="E18 G18 I18 K18 M18 O18">
    <cfRule type="duplicateValues" dxfId="4" priority="7"/>
  </conditionalFormatting>
  <conditionalFormatting sqref="E19 G19 I19 K19 M19 O19">
    <cfRule type="duplicateValues" dxfId="3" priority="6"/>
  </conditionalFormatting>
  <conditionalFormatting sqref="E20 G20 I20 K20 M20 O20">
    <cfRule type="duplicateValues" dxfId="2" priority="5"/>
  </conditionalFormatting>
  <conditionalFormatting sqref="E24 G24 I24 K24 M24 O24">
    <cfRule type="duplicateValues" dxfId="1" priority="4"/>
  </conditionalFormatting>
  <conditionalFormatting sqref="E25 G25 I25 K25 M25 O25">
    <cfRule type="duplicateValues" dxfId="0" priority="3"/>
  </conditionalFormatting>
  <conditionalFormatting sqref="H27 F27 J27 L27 N27 P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QSPM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Mangold</dc:creator>
  <cp:lastModifiedBy>Lee Mangold</cp:lastModifiedBy>
  <dcterms:created xsi:type="dcterms:W3CDTF">2009-07-07T16:44:55Z</dcterms:created>
  <dcterms:modified xsi:type="dcterms:W3CDTF">2022-07-01T04:09:09Z</dcterms:modified>
</cp:coreProperties>
</file>